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1" i="1" l="1"/>
  <c r="D11" i="1"/>
  <c r="D10" i="1"/>
  <c r="D23" i="1" l="1"/>
  <c r="D17" i="1"/>
  <c r="D16" i="1"/>
  <c r="D14" i="1"/>
  <c r="E8" i="1" l="1"/>
  <c r="D26" i="1" l="1"/>
  <c r="D6" i="1"/>
  <c r="D7" i="1"/>
  <c r="D18" i="1"/>
  <c r="E7" i="1" l="1"/>
  <c r="E25" i="1" l="1"/>
  <c r="E26" i="1"/>
  <c r="E21" i="1" l="1"/>
  <c r="D19" i="1"/>
  <c r="E20" i="1"/>
  <c r="E19" i="1"/>
  <c r="D9" i="1" l="1"/>
  <c r="E11" i="1" l="1"/>
  <c r="E16" i="1" l="1"/>
  <c r="E17" i="1"/>
  <c r="E18" i="1"/>
  <c r="E22" i="1"/>
  <c r="E23" i="1"/>
  <c r="E24" i="1"/>
  <c r="E27" i="1" l="1"/>
  <c r="E28" i="1"/>
  <c r="E29" i="1"/>
  <c r="E30" i="1"/>
  <c r="E31" i="1"/>
  <c r="E6" i="1"/>
  <c r="E9" i="1"/>
  <c r="E12" i="1"/>
  <c r="E13" i="1"/>
  <c r="E14" i="1"/>
  <c r="E15" i="1"/>
  <c r="E5" i="1"/>
  <c r="E10" i="1" l="1"/>
  <c r="E32" i="1" s="1"/>
</calcChain>
</file>

<file path=xl/sharedStrings.xml><?xml version="1.0" encoding="utf-8"?>
<sst xmlns="http://schemas.openxmlformats.org/spreadsheetml/2006/main" count="52" uniqueCount="32">
  <si>
    <t>Обозначение</t>
  </si>
  <si>
    <t>сталь</t>
  </si>
  <si>
    <t xml:space="preserve">Вес, кг </t>
  </si>
  <si>
    <t>Количество</t>
  </si>
  <si>
    <t xml:space="preserve"> шт</t>
  </si>
  <si>
    <t xml:space="preserve"> тн</t>
  </si>
  <si>
    <t>ГОСТ33259-2015</t>
  </si>
  <si>
    <t>50-16-11-1-В</t>
  </si>
  <si>
    <t>09Г2С</t>
  </si>
  <si>
    <t>50-40-11-1-В</t>
  </si>
  <si>
    <t>80-16-11-1-В</t>
  </si>
  <si>
    <t>80-40-11-1-В</t>
  </si>
  <si>
    <t>100-40-11-1-В</t>
  </si>
  <si>
    <t>13ХФА</t>
  </si>
  <si>
    <t>150-40-11-1-B</t>
  </si>
  <si>
    <t>200-40-11-1-B</t>
  </si>
  <si>
    <t>250-40-11-1-B</t>
  </si>
  <si>
    <t>ГОСТ12821-80</t>
  </si>
  <si>
    <t>100-16</t>
  </si>
  <si>
    <t>200-40</t>
  </si>
  <si>
    <t>250-40</t>
  </si>
  <si>
    <t>300-40</t>
  </si>
  <si>
    <t>100-160-11-1-J</t>
  </si>
  <si>
    <t>150-63-11-1-J</t>
  </si>
  <si>
    <t>200-16-11-1-B</t>
  </si>
  <si>
    <t>100-63-11-1-J</t>
  </si>
  <si>
    <t>200-63-11-1-J</t>
  </si>
  <si>
    <t>150-16-11-1-B</t>
  </si>
  <si>
    <t>300-16-11-1-B</t>
  </si>
  <si>
    <t>09Г2с</t>
  </si>
  <si>
    <t>50-63-11-1-J</t>
  </si>
  <si>
    <t>50-160-11-1-J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</si>
</sst>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H17" sqref="H17"/>
    </sheetView>
  </sheetViews>
  <sheetFormatPr defaultRowHeight="15" x14ac:dyDescent="0.25"/>
  <cols>
    <col min="1" max="1" width="16.425781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/>
    </row>
    <row r="3" spans="1:5" x14ac:dyDescent="0.25">
      <c r="A3" s="1"/>
      <c r="B3" s="1"/>
      <c r="C3" s="1"/>
      <c r="D3" s="1" t="s">
        <v>4</v>
      </c>
      <c r="E3" s="1" t="s">
        <v>5</v>
      </c>
    </row>
    <row r="4" spans="1:5" x14ac:dyDescent="0.25">
      <c r="A4" s="2" t="s">
        <v>6</v>
      </c>
      <c r="B4" s="1"/>
      <c r="C4" s="1"/>
      <c r="D4" s="1"/>
      <c r="E4" s="1"/>
    </row>
    <row r="5" spans="1:5" x14ac:dyDescent="0.25">
      <c r="A5" s="1" t="s">
        <v>7</v>
      </c>
      <c r="B5" s="3" t="s">
        <v>8</v>
      </c>
      <c r="C5" s="5">
        <v>3</v>
      </c>
      <c r="D5" s="1">
        <v>161</v>
      </c>
      <c r="E5" s="1">
        <f>C5*D5/1000</f>
        <v>0.48299999999999998</v>
      </c>
    </row>
    <row r="6" spans="1:5" x14ac:dyDescent="0.25">
      <c r="A6" s="1" t="s">
        <v>9</v>
      </c>
      <c r="B6" s="3" t="s">
        <v>8</v>
      </c>
      <c r="C6" s="5">
        <v>3.4</v>
      </c>
      <c r="D6" s="1">
        <f>463-50</f>
        <v>413</v>
      </c>
      <c r="E6" s="1">
        <f t="shared" ref="E6:E31" si="0">C6*D6/1000</f>
        <v>1.4042000000000001</v>
      </c>
    </row>
    <row r="7" spans="1:5" x14ac:dyDescent="0.25">
      <c r="A7" s="1" t="s">
        <v>30</v>
      </c>
      <c r="B7" s="3" t="s">
        <v>8</v>
      </c>
      <c r="C7" s="5">
        <v>6.2</v>
      </c>
      <c r="D7" s="1">
        <f>203-6</f>
        <v>197</v>
      </c>
      <c r="E7" s="1">
        <f t="shared" si="0"/>
        <v>1.2214</v>
      </c>
    </row>
    <row r="8" spans="1:5" x14ac:dyDescent="0.25">
      <c r="A8" s="1" t="s">
        <v>31</v>
      </c>
      <c r="B8" s="3" t="s">
        <v>8</v>
      </c>
      <c r="C8" s="5">
        <v>8.1</v>
      </c>
      <c r="D8" s="1">
        <v>26</v>
      </c>
      <c r="E8" s="1">
        <f t="shared" si="0"/>
        <v>0.21059999999999998</v>
      </c>
    </row>
    <row r="9" spans="1:5" x14ac:dyDescent="0.25">
      <c r="A9" s="1" t="s">
        <v>10</v>
      </c>
      <c r="B9" s="3" t="s">
        <v>8</v>
      </c>
      <c r="C9" s="5">
        <v>5.0999999999999996</v>
      </c>
      <c r="D9" s="1">
        <f>56+314</f>
        <v>370</v>
      </c>
      <c r="E9" s="1">
        <f t="shared" si="0"/>
        <v>1.8869999999999998</v>
      </c>
    </row>
    <row r="10" spans="1:5" x14ac:dyDescent="0.25">
      <c r="A10" s="1" t="s">
        <v>11</v>
      </c>
      <c r="B10" s="3">
        <v>20</v>
      </c>
      <c r="C10" s="5">
        <v>6.3</v>
      </c>
      <c r="D10" s="1">
        <f>208-70</f>
        <v>138</v>
      </c>
      <c r="E10" s="1">
        <f t="shared" si="0"/>
        <v>0.86939999999999995</v>
      </c>
    </row>
    <row r="11" spans="1:5" x14ac:dyDescent="0.25">
      <c r="A11" s="1" t="s">
        <v>11</v>
      </c>
      <c r="B11" s="3" t="s">
        <v>8</v>
      </c>
      <c r="C11" s="5">
        <v>6.3</v>
      </c>
      <c r="D11" s="1">
        <f>320-50</f>
        <v>270</v>
      </c>
      <c r="E11" s="1">
        <f t="shared" si="0"/>
        <v>1.7010000000000001</v>
      </c>
    </row>
    <row r="12" spans="1:5" x14ac:dyDescent="0.25">
      <c r="A12" s="1" t="s">
        <v>12</v>
      </c>
      <c r="B12" s="3" t="s">
        <v>13</v>
      </c>
      <c r="C12" s="5">
        <v>9.1999999999999993</v>
      </c>
      <c r="D12" s="1">
        <v>303</v>
      </c>
      <c r="E12" s="1">
        <f t="shared" si="0"/>
        <v>2.7875999999999999</v>
      </c>
    </row>
    <row r="13" spans="1:5" x14ac:dyDescent="0.25">
      <c r="A13" s="4" t="s">
        <v>14</v>
      </c>
      <c r="B13" s="3" t="s">
        <v>8</v>
      </c>
      <c r="C13" s="5">
        <v>16.100000000000001</v>
      </c>
      <c r="D13" s="1">
        <v>76</v>
      </c>
      <c r="E13" s="1">
        <f t="shared" si="0"/>
        <v>1.2236000000000002</v>
      </c>
    </row>
    <row r="14" spans="1:5" x14ac:dyDescent="0.25">
      <c r="A14" s="1" t="s">
        <v>15</v>
      </c>
      <c r="B14" s="3" t="s">
        <v>8</v>
      </c>
      <c r="C14" s="5">
        <v>30.5</v>
      </c>
      <c r="D14" s="1">
        <f>144-43</f>
        <v>101</v>
      </c>
      <c r="E14" s="1">
        <f t="shared" si="0"/>
        <v>3.0804999999999998</v>
      </c>
    </row>
    <row r="15" spans="1:5" x14ac:dyDescent="0.25">
      <c r="A15" s="1" t="s">
        <v>16</v>
      </c>
      <c r="B15" s="3">
        <v>20</v>
      </c>
      <c r="C15" s="5">
        <v>48.7</v>
      </c>
      <c r="D15" s="1">
        <v>135</v>
      </c>
      <c r="E15" s="1">
        <f t="shared" si="0"/>
        <v>6.5744999999999996</v>
      </c>
    </row>
    <row r="16" spans="1:5" x14ac:dyDescent="0.25">
      <c r="A16" s="1" t="s">
        <v>22</v>
      </c>
      <c r="B16" s="3" t="s">
        <v>8</v>
      </c>
      <c r="C16" s="5">
        <v>20</v>
      </c>
      <c r="D16" s="1">
        <f>207-30</f>
        <v>177</v>
      </c>
      <c r="E16" s="1">
        <f t="shared" si="0"/>
        <v>3.54</v>
      </c>
    </row>
    <row r="17" spans="1:5" x14ac:dyDescent="0.25">
      <c r="A17" s="1" t="s">
        <v>23</v>
      </c>
      <c r="B17" s="3" t="s">
        <v>8</v>
      </c>
      <c r="C17" s="5">
        <v>33</v>
      </c>
      <c r="D17" s="1">
        <f>75-4</f>
        <v>71</v>
      </c>
      <c r="E17" s="1">
        <f t="shared" si="0"/>
        <v>2.343</v>
      </c>
    </row>
    <row r="18" spans="1:5" x14ac:dyDescent="0.25">
      <c r="A18" s="1" t="s">
        <v>24</v>
      </c>
      <c r="B18" s="3" t="s">
        <v>8</v>
      </c>
      <c r="C18" s="5">
        <v>16.7</v>
      </c>
      <c r="D18" s="1">
        <f>171-100-50</f>
        <v>21</v>
      </c>
      <c r="E18" s="1">
        <f t="shared" si="0"/>
        <v>0.35070000000000001</v>
      </c>
    </row>
    <row r="19" spans="1:5" x14ac:dyDescent="0.25">
      <c r="A19" s="1" t="s">
        <v>24</v>
      </c>
      <c r="B19" s="3">
        <v>20</v>
      </c>
      <c r="C19" s="5">
        <v>16.7</v>
      </c>
      <c r="D19" s="1">
        <f>104+103</f>
        <v>207</v>
      </c>
      <c r="E19" s="1">
        <f t="shared" si="0"/>
        <v>3.4568999999999996</v>
      </c>
    </row>
    <row r="20" spans="1:5" x14ac:dyDescent="0.25">
      <c r="A20" s="1" t="s">
        <v>28</v>
      </c>
      <c r="B20" s="3">
        <v>20</v>
      </c>
      <c r="C20" s="5">
        <v>35.200000000000003</v>
      </c>
      <c r="D20" s="1">
        <v>106</v>
      </c>
      <c r="E20" s="1">
        <f t="shared" si="0"/>
        <v>3.7312000000000003</v>
      </c>
    </row>
    <row r="21" spans="1:5" x14ac:dyDescent="0.25">
      <c r="A21" s="1" t="s">
        <v>28</v>
      </c>
      <c r="B21" s="3" t="s">
        <v>8</v>
      </c>
      <c r="C21" s="5">
        <v>35.200000000000003</v>
      </c>
      <c r="D21" s="1">
        <f>100+109</f>
        <v>209</v>
      </c>
      <c r="E21" s="1">
        <f t="shared" ref="E21" si="1">C21*D21/1000</f>
        <v>7.3567999999999998</v>
      </c>
    </row>
    <row r="22" spans="1:5" x14ac:dyDescent="0.25">
      <c r="A22" s="1" t="s">
        <v>25</v>
      </c>
      <c r="B22" s="3" t="s">
        <v>8</v>
      </c>
      <c r="C22" s="5">
        <v>13.7</v>
      </c>
      <c r="D22" s="1">
        <v>167</v>
      </c>
      <c r="E22" s="1">
        <f t="shared" si="0"/>
        <v>2.2879</v>
      </c>
    </row>
    <row r="23" spans="1:5" x14ac:dyDescent="0.25">
      <c r="A23" s="1" t="s">
        <v>23</v>
      </c>
      <c r="B23" s="3">
        <v>20</v>
      </c>
      <c r="C23" s="5">
        <v>33</v>
      </c>
      <c r="D23" s="1">
        <f>105-14</f>
        <v>91</v>
      </c>
      <c r="E23" s="1">
        <f t="shared" si="0"/>
        <v>3.0030000000000001</v>
      </c>
    </row>
    <row r="24" spans="1:5" x14ac:dyDescent="0.25">
      <c r="A24" s="1" t="s">
        <v>26</v>
      </c>
      <c r="B24" s="3">
        <v>20</v>
      </c>
      <c r="C24" s="5">
        <v>49.3</v>
      </c>
      <c r="D24" s="1">
        <v>53</v>
      </c>
      <c r="E24" s="1">
        <f t="shared" si="0"/>
        <v>2.6128999999999998</v>
      </c>
    </row>
    <row r="25" spans="1:5" x14ac:dyDescent="0.25">
      <c r="A25" s="1" t="s">
        <v>27</v>
      </c>
      <c r="B25" s="3">
        <v>20</v>
      </c>
      <c r="C25" s="5">
        <v>10.4</v>
      </c>
      <c r="D25" s="1">
        <v>0</v>
      </c>
      <c r="E25" s="1">
        <f t="shared" si="0"/>
        <v>0</v>
      </c>
    </row>
    <row r="26" spans="1:5" x14ac:dyDescent="0.25">
      <c r="A26" s="1" t="s">
        <v>27</v>
      </c>
      <c r="B26" s="3" t="s">
        <v>29</v>
      </c>
      <c r="C26" s="5">
        <v>10.4</v>
      </c>
      <c r="D26" s="1">
        <f>310+100-50</f>
        <v>360</v>
      </c>
      <c r="E26" s="1">
        <f t="shared" si="0"/>
        <v>3.7440000000000002</v>
      </c>
    </row>
    <row r="27" spans="1:5" x14ac:dyDescent="0.25">
      <c r="A27" s="2" t="s">
        <v>17</v>
      </c>
      <c r="B27" s="3"/>
      <c r="C27" s="5"/>
      <c r="D27" s="1"/>
      <c r="E27" s="1">
        <f t="shared" si="0"/>
        <v>0</v>
      </c>
    </row>
    <row r="28" spans="1:5" x14ac:dyDescent="0.25">
      <c r="A28" s="1" t="s">
        <v>18</v>
      </c>
      <c r="B28" s="3" t="s">
        <v>8</v>
      </c>
      <c r="C28" s="5">
        <v>6.1</v>
      </c>
      <c r="D28" s="1">
        <v>502</v>
      </c>
      <c r="E28" s="1">
        <f t="shared" si="0"/>
        <v>3.0621999999999998</v>
      </c>
    </row>
    <row r="29" spans="1:5" x14ac:dyDescent="0.25">
      <c r="A29" s="1" t="s">
        <v>19</v>
      </c>
      <c r="B29" s="3" t="s">
        <v>8</v>
      </c>
      <c r="C29" s="5">
        <v>30.5</v>
      </c>
      <c r="D29" s="1">
        <v>20</v>
      </c>
      <c r="E29" s="1">
        <f t="shared" si="0"/>
        <v>0.61</v>
      </c>
    </row>
    <row r="30" spans="1:5" x14ac:dyDescent="0.25">
      <c r="A30" s="1" t="s">
        <v>20</v>
      </c>
      <c r="B30" s="3">
        <v>20</v>
      </c>
      <c r="C30" s="5">
        <v>48.7</v>
      </c>
      <c r="D30" s="1">
        <v>51</v>
      </c>
      <c r="E30" s="1">
        <f t="shared" si="0"/>
        <v>2.4837000000000002</v>
      </c>
    </row>
    <row r="31" spans="1:5" x14ac:dyDescent="0.25">
      <c r="A31" s="1" t="s">
        <v>21</v>
      </c>
      <c r="B31" s="3" t="s">
        <v>13</v>
      </c>
      <c r="C31" s="5">
        <v>86</v>
      </c>
      <c r="D31" s="1">
        <v>42</v>
      </c>
      <c r="E31" s="1">
        <f t="shared" si="0"/>
        <v>3.6120000000000001</v>
      </c>
    </row>
    <row r="32" spans="1:5" x14ac:dyDescent="0.25">
      <c r="A32" s="1"/>
      <c r="B32" s="3"/>
      <c r="C32" s="1"/>
      <c r="D32" s="1"/>
      <c r="E32" s="1">
        <f>SUM(E5:E31)</f>
        <v>63.637100000000004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2019-07-01T11:23:01Z</dcterms:modified>
</cp:coreProperties>
</file>